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Z SR\MESAČNÉ HLÁSENIE\2023\zverejňovanie\"/>
    </mc:Choice>
  </mc:AlternateContent>
  <xr:revisionPtr revIDLastSave="0" documentId="13_ncr:40009_{4F52E352-FA84-430E-A257-74BD4289C181}" xr6:coauthVersionLast="47" xr6:coauthVersionMax="47" xr10:uidLastSave="{00000000-0000-0000-0000-000000000000}"/>
  <bookViews>
    <workbookView xWindow="-120" yWindow="-120" windowWidth="24240" windowHeight="13140"/>
  </bookViews>
  <sheets>
    <sheet name="Výkaz ziskov a strát_mesačne" sheetId="3" r:id="rId1"/>
    <sheet name="Výkaz_aktív a záväzkov_mesačne" sheetId="1" r:id="rId2"/>
  </sheets>
  <definedNames>
    <definedName name="_xlnm.Print_Area" localSheetId="0">'Výkaz ziskov a strát_mesačne'!$A$1:$E$29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17" i="3"/>
  <c r="D22" i="3" s="1"/>
  <c r="D10" i="3"/>
  <c r="D23" i="3" s="1"/>
  <c r="D29" i="3" s="1"/>
  <c r="B22" i="3"/>
  <c r="B23" i="3" s="1"/>
  <c r="B29" i="3" s="1"/>
  <c r="B17" i="3"/>
  <c r="B10" i="3"/>
  <c r="C10" i="3"/>
  <c r="C17" i="3"/>
  <c r="C22" i="3" s="1"/>
  <c r="E10" i="3"/>
  <c r="E17" i="3"/>
  <c r="E22" i="3" s="1"/>
  <c r="D14" i="1"/>
  <c r="E14" i="1"/>
  <c r="E21" i="1" s="1"/>
  <c r="F14" i="1"/>
  <c r="F21" i="1" s="1"/>
  <c r="G14" i="1"/>
  <c r="G21" i="1" s="1"/>
  <c r="H14" i="1"/>
  <c r="I14" i="1"/>
  <c r="I21" i="1"/>
  <c r="J14" i="1"/>
  <c r="J21" i="1"/>
  <c r="K14" i="1"/>
  <c r="K21" i="1" s="1"/>
  <c r="L14" i="1"/>
  <c r="L21" i="1"/>
  <c r="M14" i="1"/>
  <c r="N14" i="1"/>
  <c r="N21" i="1"/>
  <c r="C14" i="1"/>
  <c r="N6" i="1"/>
  <c r="M6" i="1"/>
  <c r="L6" i="1"/>
  <c r="K6" i="1"/>
  <c r="J6" i="1"/>
  <c r="I6" i="1"/>
  <c r="H6" i="1"/>
  <c r="G6" i="1"/>
  <c r="G11" i="1"/>
  <c r="F6" i="1"/>
  <c r="E6" i="1"/>
  <c r="D6" i="1"/>
  <c r="C6" i="1"/>
  <c r="D4" i="1"/>
  <c r="E4" i="1"/>
  <c r="E11" i="1"/>
  <c r="F4" i="1"/>
  <c r="F11" i="1"/>
  <c r="G4" i="1"/>
  <c r="H4" i="1"/>
  <c r="I4" i="1"/>
  <c r="I11" i="1" s="1"/>
  <c r="J4" i="1"/>
  <c r="J11" i="1"/>
  <c r="K4" i="1"/>
  <c r="K11" i="1"/>
  <c r="L4" i="1"/>
  <c r="M4" i="1"/>
  <c r="M11" i="1" s="1"/>
  <c r="N4" i="1"/>
  <c r="N11" i="1" s="1"/>
  <c r="C4" i="1"/>
  <c r="M21" i="1"/>
  <c r="H21" i="1"/>
  <c r="D21" i="1"/>
  <c r="L11" i="1"/>
  <c r="H11" i="1"/>
  <c r="D11" i="1"/>
  <c r="C11" i="1" l="1"/>
  <c r="E23" i="3"/>
  <c r="E29" i="3" s="1"/>
  <c r="C23" i="3"/>
  <c r="C29" i="3" s="1"/>
</calcChain>
</file>

<file path=xl/sharedStrings.xml><?xml version="1.0" encoding="utf-8"?>
<sst xmlns="http://schemas.openxmlformats.org/spreadsheetml/2006/main" count="71" uniqueCount="66">
  <si>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</si>
  <si>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</si>
  <si>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</si>
  <si>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</si>
  <si>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</si>
  <si>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</si>
  <si>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</si>
  <si>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</si>
  <si>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</si>
  <si>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</si>
  <si>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</si>
  <si>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</si>
  <si>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</si>
  <si>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</si>
  <si>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</si>
  <si>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</si>
  <si>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</si>
  <si>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</si>
  <si>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</si>
  <si>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</si>
  <si>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</si>
  <si>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</si>
  <si>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</si>
  <si>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</si>
  <si>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</si>
  <si>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</si>
  <si>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</si>
  <si>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</si>
  <si>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</si>
  <si>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</si>
  <si>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</si>
  <si>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</si>
  <si>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</si>
  <si>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</si>
  <si>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</si>
  <si>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</si>
  <si>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</si>
  <si>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</si>
  <si>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</si>
  <si>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</si>
  <si>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</si>
  <si>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</si>
  <si>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</si>
  <si>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</si>
  <si>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</si>
  <si>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</si>
  <si>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</si>
  <si>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</si>
  <si>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Január</t>
  </si>
  <si>
    <t>Január - Január</t>
  </si>
  <si>
    <t>2022</t>
  </si>
  <si>
    <t>v tis. eur</t>
  </si>
  <si>
    <t xml:space="preserve">Výnosy od ZP </t>
  </si>
  <si>
    <t>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</si>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</sst>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;[Red]\(#,##0\);\-"/>
  </numFmts>
  <fonts count="14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3" fillId="0" borderId="0"/>
    <xf numFmtId="0" fontId="13" fillId="0" borderId="0"/>
    <xf numFmtId="0" fontId="6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6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/>
    <xf numFmtId="166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49" fontId="3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6" fontId="2" fillId="0" borderId="0" xfId="0" applyNumberFormat="1" applyFont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0" fillId="2" borderId="0" xfId="0" applyFont="1" applyFill="1"/>
    <xf numFmtId="0" fontId="6" fillId="0" borderId="1" xfId="0" applyFont="1" applyFill="1" applyBorder="1"/>
    <xf numFmtId="0" fontId="6" fillId="2" borderId="1" xfId="0" applyFont="1" applyFill="1" applyBorder="1"/>
    <xf numFmtId="0" fontId="0" fillId="0" borderId="2" xfId="0" applyFont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49" fontId="12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4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3" fontId="8" fillId="6" borderId="1" xfId="13" applyNumberFormat="1" applyFont="1" applyFill="1" applyBorder="1"/>
    <xf numFmtId="3" fontId="3" fillId="6" borderId="4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0" fillId="0" borderId="0" xfId="0" applyNumberFormat="1" applyFont="1"/>
    <xf numFmtId="0" fontId="0" fillId="4" borderId="1" xfId="0" applyFill="1" applyBorder="1" applyAlignment="1">
      <alignment horizontal="left"/>
    </xf>
    <xf numFmtId="0" fontId="3" fillId="7" borderId="1" xfId="0" applyFont="1" applyFill="1" applyBorder="1"/>
    <xf numFmtId="3" fontId="3" fillId="7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3" fontId="0" fillId="0" borderId="5" xfId="0" applyNumberFormat="1" applyFont="1" applyFill="1" applyBorder="1" applyAlignment="1">
      <alignment horizontal="right"/>
    </xf>
    <xf numFmtId="0" fontId="3" fillId="8" borderId="1" xfId="0" applyFont="1" applyFill="1" applyBorder="1"/>
    <xf numFmtId="3" fontId="3" fillId="8" borderId="1" xfId="0" applyNumberFormat="1" applyFont="1" applyFill="1" applyBorder="1" applyAlignment="1">
      <alignment horizontal="right"/>
    </xf>
    <xf numFmtId="0" fontId="3" fillId="9" borderId="5" xfId="0" applyFont="1" applyFill="1" applyBorder="1" applyAlignment="1">
      <alignment horizontal="center"/>
    </xf>
    <xf numFmtId="3" fontId="3" fillId="9" borderId="3" xfId="0" applyNumberFormat="1" applyFont="1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0" fontId="0" fillId="0" borderId="5" xfId="0" applyFill="1" applyBorder="1"/>
    <xf numFmtId="49" fontId="11" fillId="10" borderId="6" xfId="0" applyNumberFormat="1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</cellXfs>
  <cellStyles count="15">
    <cellStyle name="čiarky 2" xfId="1"/>
    <cellStyle name="Normal 2" xfId="2"/>
    <cellStyle name="Normal 2 2" xfId="3"/>
    <cellStyle name="Normálna" xfId="0" builtinId="0"/>
    <cellStyle name="Normálna 2" xfId="4"/>
    <cellStyle name="Normálna 3" xfId="5"/>
    <cellStyle name="Normálna 4" xfId="6"/>
    <cellStyle name="normálne 2" xfId="7"/>
    <cellStyle name="normálne 2 2" xfId="8"/>
    <cellStyle name="normálne 3" xfId="9"/>
    <cellStyle name="normálne 3 2" xfId="10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0"/>
  <sheetViews>
    <sheetView showGridLines="0" tabSelected="1" workbookViewId="0">
      <pane ySplit="4" topLeftCell="A5" activePane="bottomLeft" state="frozen"/>
      <selection pane="bottomLeft" activeCell="E21" sqref="E21"/>
    </sheetView>
  </sheetViews>
  <sheetFormatPr defaultRowHeight="12.75" x14ac:dyDescent="0.2"/>
  <cols>
    <col min="1" max="1" width="38.42578125" style="17" customWidth="1"/>
    <col min="2" max="3" width="11.7109375" style="18" customWidth="1"/>
    <col min="4" max="4" width="13.42578125" style="18" customWidth="1"/>
    <col min="5" max="5" width="13" style="18" customWidth="1"/>
    <col min="6" max="16384" width="9.140625" style="1"/>
  </cols>
  <sheetData>
    <row r="1" spans="1:10" ht="20.100000000000001" customHeight="1" x14ac:dyDescent="0.2">
      <c r="A1" s="10"/>
    </row>
    <row r="2" spans="1:10" ht="20.100000000000001" customHeight="1" x14ac:dyDescent="0.2">
      <c r="A2" s="65" t="s">
        <v>51</v>
      </c>
      <c r="B2" s="68" t="s">
        <v>48</v>
      </c>
      <c r="C2" s="69"/>
      <c r="D2" s="64" t="s">
        <v>9</v>
      </c>
      <c r="E2" s="64"/>
    </row>
    <row r="3" spans="1:10" ht="20.100000000000001" customHeight="1" x14ac:dyDescent="0.2">
      <c r="A3" s="66"/>
      <c r="B3" s="70"/>
      <c r="C3" s="71"/>
      <c r="D3" s="64" t="s">
        <v>49</v>
      </c>
      <c r="E3" s="64"/>
    </row>
    <row r="4" spans="1:10" ht="20.100000000000001" customHeight="1" thickBot="1" x14ac:dyDescent="0.25">
      <c r="A4" s="67"/>
      <c r="B4" s="63" t="s">
        <v>50</v>
      </c>
      <c r="C4" s="63" t="s">
        <v>53</v>
      </c>
      <c r="D4" s="63" t="s">
        <v>50</v>
      </c>
      <c r="E4" s="63" t="s">
        <v>53</v>
      </c>
    </row>
    <row r="5" spans="1:10" ht="20.100000000000001" customHeight="1" thickTop="1" x14ac:dyDescent="0.2">
      <c r="A5" s="62" t="s">
        <v>52</v>
      </c>
      <c r="B5" s="55">
        <v>7151</v>
      </c>
      <c r="C5" s="55">
        <v>7771</v>
      </c>
      <c r="D5" s="55">
        <v>7151</v>
      </c>
      <c r="E5" s="55">
        <v>7771</v>
      </c>
      <c r="G5" s="49"/>
      <c r="H5" s="49"/>
      <c r="I5" s="49"/>
      <c r="J5" s="49"/>
    </row>
    <row r="6" spans="1:10" s="26" customFormat="1" ht="20.100000000000001" customHeight="1" x14ac:dyDescent="0.2">
      <c r="A6" s="27" t="s">
        <v>10</v>
      </c>
      <c r="B6" s="39">
        <v>481</v>
      </c>
      <c r="C6" s="39">
        <v>640</v>
      </c>
      <c r="D6" s="39">
        <v>481</v>
      </c>
      <c r="E6" s="39">
        <v>640</v>
      </c>
    </row>
    <row r="7" spans="1:10" s="26" customFormat="1" ht="20.100000000000001" customHeight="1" x14ac:dyDescent="0.2">
      <c r="A7" s="28" t="s">
        <v>26</v>
      </c>
      <c r="B7" s="39">
        <v>889</v>
      </c>
      <c r="C7" s="39">
        <v>36</v>
      </c>
      <c r="D7" s="39">
        <v>889</v>
      </c>
      <c r="E7" s="39">
        <v>36</v>
      </c>
    </row>
    <row r="8" spans="1:10" s="26" customFormat="1" ht="20.100000000000001" customHeight="1" x14ac:dyDescent="0.2">
      <c r="A8" s="28" t="s">
        <v>27</v>
      </c>
      <c r="B8" s="39">
        <v>227</v>
      </c>
      <c r="C8" s="39">
        <v>253</v>
      </c>
      <c r="D8" s="39">
        <v>227</v>
      </c>
      <c r="E8" s="39">
        <v>253</v>
      </c>
    </row>
    <row r="9" spans="1:10" ht="20.100000000000001" customHeight="1" x14ac:dyDescent="0.2">
      <c r="A9" s="28" t="s">
        <v>28</v>
      </c>
      <c r="B9" s="38">
        <v>3</v>
      </c>
      <c r="C9" s="38">
        <v>4</v>
      </c>
      <c r="D9" s="38">
        <v>3</v>
      </c>
      <c r="E9" s="38">
        <v>4</v>
      </c>
    </row>
    <row r="10" spans="1:10" ht="27" customHeight="1" x14ac:dyDescent="0.2">
      <c r="A10" s="56" t="s">
        <v>11</v>
      </c>
      <c r="B10" s="57">
        <f>B5+B6+B7+B9</f>
        <v>8524</v>
      </c>
      <c r="C10" s="57">
        <f>C5+C6+C7+C9</f>
        <v>8451</v>
      </c>
      <c r="D10" s="57">
        <f>D5+D6+D7+D9</f>
        <v>8524</v>
      </c>
      <c r="E10" s="57">
        <f>E5+E6+E7+E9</f>
        <v>8451</v>
      </c>
    </row>
    <row r="11" spans="1:10" ht="20.100000000000001" customHeight="1" x14ac:dyDescent="0.2">
      <c r="A11" s="54" t="s">
        <v>12</v>
      </c>
      <c r="B11" s="55">
        <v>6671</v>
      </c>
      <c r="C11" s="55">
        <v>7775</v>
      </c>
      <c r="D11" s="55">
        <v>6671</v>
      </c>
      <c r="E11" s="55">
        <v>7775</v>
      </c>
    </row>
    <row r="12" spans="1:10" ht="20.100000000000001" customHeight="1" x14ac:dyDescent="0.2">
      <c r="A12" s="30" t="s">
        <v>13</v>
      </c>
      <c r="B12" s="32">
        <v>675</v>
      </c>
      <c r="C12" s="32">
        <v>744</v>
      </c>
      <c r="D12" s="32">
        <v>675</v>
      </c>
      <c r="E12" s="32">
        <v>744</v>
      </c>
    </row>
    <row r="13" spans="1:10" ht="20.100000000000001" customHeight="1" x14ac:dyDescent="0.2">
      <c r="A13" s="20" t="s">
        <v>45</v>
      </c>
      <c r="B13" s="32">
        <v>116</v>
      </c>
      <c r="C13" s="32">
        <v>136</v>
      </c>
      <c r="D13" s="32">
        <v>116</v>
      </c>
      <c r="E13" s="32">
        <v>136</v>
      </c>
    </row>
    <row r="14" spans="1:10" ht="20.100000000000001" customHeight="1" x14ac:dyDescent="0.2">
      <c r="A14" s="20" t="s">
        <v>46</v>
      </c>
      <c r="B14" s="32">
        <v>57</v>
      </c>
      <c r="C14" s="32">
        <v>35</v>
      </c>
      <c r="D14" s="32">
        <v>57</v>
      </c>
      <c r="E14" s="32">
        <v>35</v>
      </c>
    </row>
    <row r="15" spans="1:10" ht="20.100000000000001" customHeight="1" x14ac:dyDescent="0.2">
      <c r="A15" s="19" t="s">
        <v>47</v>
      </c>
      <c r="B15" s="32">
        <v>851</v>
      </c>
      <c r="C15" s="32">
        <v>1424</v>
      </c>
      <c r="D15" s="32">
        <v>851</v>
      </c>
      <c r="E15" s="32">
        <v>1424</v>
      </c>
    </row>
    <row r="16" spans="1:10" ht="20.100000000000001" customHeight="1" x14ac:dyDescent="0.2">
      <c r="A16" s="19" t="s">
        <v>14</v>
      </c>
      <c r="B16" s="32">
        <v>180</v>
      </c>
      <c r="C16" s="32">
        <v>192</v>
      </c>
      <c r="D16" s="32">
        <v>180</v>
      </c>
      <c r="E16" s="32">
        <v>192</v>
      </c>
    </row>
    <row r="17" spans="1:5" ht="20.100000000000001" customHeight="1" x14ac:dyDescent="0.2">
      <c r="A17" s="50" t="s">
        <v>15</v>
      </c>
      <c r="B17" s="40">
        <f>B12+B13+B14+B15+B16</f>
        <v>1879</v>
      </c>
      <c r="C17" s="40">
        <f>C12+C13+C14+C15+C16</f>
        <v>2531</v>
      </c>
      <c r="D17" s="40">
        <f>D12+D13+D14+D15+D16</f>
        <v>1879</v>
      </c>
      <c r="E17" s="40">
        <f>E12+E13+E14+E15+E16</f>
        <v>2531</v>
      </c>
    </row>
    <row r="18" spans="1:5" ht="20.100000000000001" customHeight="1" x14ac:dyDescent="0.2">
      <c r="A18" s="20" t="s">
        <v>16</v>
      </c>
      <c r="B18" s="32">
        <v>611</v>
      </c>
      <c r="C18" s="32">
        <v>723</v>
      </c>
      <c r="D18" s="32">
        <v>611</v>
      </c>
      <c r="E18" s="32">
        <v>723</v>
      </c>
    </row>
    <row r="19" spans="1:5" ht="20.100000000000001" customHeight="1" x14ac:dyDescent="0.2">
      <c r="A19" s="19" t="s">
        <v>17</v>
      </c>
      <c r="B19" s="32">
        <v>99</v>
      </c>
      <c r="C19" s="32">
        <v>107</v>
      </c>
      <c r="D19" s="32">
        <v>99</v>
      </c>
      <c r="E19" s="32">
        <v>107</v>
      </c>
    </row>
    <row r="20" spans="1:5" ht="20.100000000000001" customHeight="1" x14ac:dyDescent="0.2">
      <c r="A20" s="19" t="s">
        <v>18</v>
      </c>
      <c r="B20" s="32">
        <v>547</v>
      </c>
      <c r="C20" s="32">
        <v>652</v>
      </c>
      <c r="D20" s="32">
        <v>547</v>
      </c>
      <c r="E20" s="32">
        <v>652</v>
      </c>
    </row>
    <row r="21" spans="1:5" ht="20.100000000000001" customHeight="1" x14ac:dyDescent="0.2">
      <c r="A21" s="21" t="s">
        <v>7</v>
      </c>
      <c r="B21" s="32">
        <v>0</v>
      </c>
      <c r="C21" s="32">
        <v>0</v>
      </c>
      <c r="D21" s="32">
        <v>0</v>
      </c>
      <c r="E21" s="32">
        <v>0</v>
      </c>
    </row>
    <row r="22" spans="1:5" ht="20.100000000000001" customHeight="1" x14ac:dyDescent="0.2">
      <c r="A22" s="51" t="s">
        <v>19</v>
      </c>
      <c r="B22" s="52">
        <f>B11+B17+B18+B19+B20+B21</f>
        <v>9807</v>
      </c>
      <c r="C22" s="52">
        <f>C11+C17+C18+C19+C20+C21</f>
        <v>11788</v>
      </c>
      <c r="D22" s="52">
        <f>D11+D17+D18+D19+D20+D21</f>
        <v>9807</v>
      </c>
      <c r="E22" s="52">
        <f>E11+E17+E18+E19+E20+E21</f>
        <v>11788</v>
      </c>
    </row>
    <row r="23" spans="1:5" ht="20.100000000000001" customHeight="1" x14ac:dyDescent="0.2">
      <c r="A23" s="53" t="s">
        <v>20</v>
      </c>
      <c r="B23" s="42">
        <f>SUM(B10-B22)</f>
        <v>-1283</v>
      </c>
      <c r="C23" s="42">
        <f>SUM(C10-C22)</f>
        <v>-3337</v>
      </c>
      <c r="D23" s="42">
        <f>SUM(D10-D22)</f>
        <v>-1283</v>
      </c>
      <c r="E23" s="42">
        <f>SUM(E10-E22)</f>
        <v>-3337</v>
      </c>
    </row>
    <row r="24" spans="1:5" ht="20.100000000000001" customHeight="1" x14ac:dyDescent="0.2">
      <c r="A24" s="21" t="s">
        <v>21</v>
      </c>
      <c r="B24" s="32">
        <v>84</v>
      </c>
      <c r="C24" s="32">
        <v>82</v>
      </c>
      <c r="D24" s="32">
        <v>84</v>
      </c>
      <c r="E24" s="32">
        <v>82</v>
      </c>
    </row>
    <row r="25" spans="1:5" ht="20.100000000000001" customHeight="1" x14ac:dyDescent="0.2">
      <c r="A25" s="21" t="s">
        <v>29</v>
      </c>
      <c r="B25" s="32">
        <v>227</v>
      </c>
      <c r="C25" s="32">
        <v>253</v>
      </c>
      <c r="D25" s="32">
        <v>227</v>
      </c>
      <c r="E25" s="32">
        <v>253</v>
      </c>
    </row>
    <row r="26" spans="1:5" ht="20.100000000000001" customHeight="1" x14ac:dyDescent="0.2">
      <c r="A26" s="21" t="s">
        <v>22</v>
      </c>
      <c r="B26" s="32">
        <v>0</v>
      </c>
      <c r="C26" s="32">
        <v>0</v>
      </c>
      <c r="D26" s="32">
        <v>0</v>
      </c>
      <c r="E26" s="32">
        <v>0</v>
      </c>
    </row>
    <row r="27" spans="1:5" ht="20.100000000000001" customHeight="1" x14ac:dyDescent="0.2">
      <c r="A27" s="21" t="s">
        <v>23</v>
      </c>
      <c r="B27" s="32">
        <v>0</v>
      </c>
      <c r="C27" s="32">
        <v>0</v>
      </c>
      <c r="D27" s="32">
        <v>0</v>
      </c>
      <c r="E27" s="32">
        <v>0</v>
      </c>
    </row>
    <row r="28" spans="1:5" ht="20.100000000000001" customHeight="1" thickBot="1" x14ac:dyDescent="0.25">
      <c r="A28" s="60" t="s">
        <v>24</v>
      </c>
      <c r="B28" s="61">
        <v>0</v>
      </c>
      <c r="C28" s="61">
        <v>0</v>
      </c>
      <c r="D28" s="61">
        <v>0</v>
      </c>
      <c r="E28" s="61">
        <v>0</v>
      </c>
    </row>
    <row r="29" spans="1:5" ht="20.100000000000001" customHeight="1" thickTop="1" x14ac:dyDescent="0.2">
      <c r="A29" s="58" t="s">
        <v>25</v>
      </c>
      <c r="B29" s="59">
        <f>B23-B24-B26-B27-B28</f>
        <v>-1367</v>
      </c>
      <c r="C29" s="59">
        <f>C23-C24-C26-C27-C28</f>
        <v>-3419</v>
      </c>
      <c r="D29" s="59">
        <f>D23-D24-D26-D27-D28</f>
        <v>-1367</v>
      </c>
      <c r="E29" s="59">
        <f>E23-E24-E26-E27-E28</f>
        <v>-3419</v>
      </c>
    </row>
    <row r="30" spans="1:5" ht="20.100000000000001" customHeight="1" x14ac:dyDescent="0.2"/>
    <row r="31" spans="1:5" ht="20.100000000000001" customHeight="1" x14ac:dyDescent="0.2"/>
    <row r="32" spans="1: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</sheetData>
  <mergeCells count="4">
    <mergeCell ref="D3:E3"/>
    <mergeCell ref="D2:E2"/>
    <mergeCell ref="A2:A4"/>
    <mergeCell ref="B2:C3"/>
  </mergeCells>
  <phoneticPr fontId="9" type="noConversion"/>
  <printOptions horizontalCentered="1" gridLines="1"/>
  <pageMargins left="0.23622047244094491" right="0.23622047244094491" top="0.55118110236220474" bottom="0.55118110236220474" header="0.31496062992125984" footer="0.31496062992125984"/>
  <pageSetup paperSize="9" scale="90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workbookViewId="0">
      <selection activeCell="C23" sqref="C23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/>
    </row>
    <row r="2" spans="1:14" ht="32.25" customHeight="1" x14ac:dyDescent="0.2">
      <c r="A2" s="72" t="s">
        <v>0</v>
      </c>
      <c r="B2" s="73"/>
      <c r="C2" s="37" t="s">
        <v>54</v>
      </c>
      <c r="D2" s="37" t="s">
        <v>55</v>
      </c>
      <c r="E2" s="37" t="s">
        <v>56</v>
      </c>
      <c r="F2" s="37" t="s">
        <v>57</v>
      </c>
      <c r="G2" s="37" t="s">
        <v>58</v>
      </c>
      <c r="H2" s="37" t="s">
        <v>59</v>
      </c>
      <c r="I2" s="37" t="s">
        <v>60</v>
      </c>
      <c r="J2" s="37" t="s">
        <v>61</v>
      </c>
      <c r="K2" s="37" t="s">
        <v>62</v>
      </c>
      <c r="L2" s="37" t="s">
        <v>63</v>
      </c>
      <c r="M2" s="37" t="s">
        <v>64</v>
      </c>
      <c r="N2" s="37" t="s">
        <v>65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35</v>
      </c>
      <c r="B4" s="29" t="s">
        <v>36</v>
      </c>
      <c r="C4" s="38">
        <f>C5</f>
        <v>48070</v>
      </c>
      <c r="D4" s="38">
        <f t="shared" ref="D4:N4" si="0">D5</f>
        <v>0</v>
      </c>
      <c r="E4" s="38">
        <f t="shared" si="0"/>
        <v>0</v>
      </c>
      <c r="F4" s="38">
        <f t="shared" si="0"/>
        <v>0</v>
      </c>
      <c r="G4" s="38">
        <f t="shared" si="0"/>
        <v>0</v>
      </c>
      <c r="H4" s="38">
        <f t="shared" si="0"/>
        <v>0</v>
      </c>
      <c r="I4" s="38">
        <f t="shared" si="0"/>
        <v>0</v>
      </c>
      <c r="J4" s="38">
        <f t="shared" si="0"/>
        <v>0</v>
      </c>
      <c r="K4" s="38">
        <f t="shared" si="0"/>
        <v>0</v>
      </c>
      <c r="L4" s="38">
        <f t="shared" si="0"/>
        <v>0</v>
      </c>
      <c r="M4" s="38">
        <f t="shared" si="0"/>
        <v>0</v>
      </c>
      <c r="N4" s="38">
        <f t="shared" si="0"/>
        <v>0</v>
      </c>
    </row>
    <row r="5" spans="1:14" ht="20.100000000000001" customHeight="1" x14ac:dyDescent="0.2">
      <c r="A5" s="6">
        <v>1</v>
      </c>
      <c r="B5" s="6" t="s">
        <v>39</v>
      </c>
      <c r="C5" s="38">
        <v>48070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0.100000000000001" customHeight="1" x14ac:dyDescent="0.2">
      <c r="A6" s="5" t="s">
        <v>37</v>
      </c>
      <c r="B6" s="29" t="s">
        <v>38</v>
      </c>
      <c r="C6" s="38">
        <f>SUM(C7:C9)</f>
        <v>23529</v>
      </c>
      <c r="D6" s="38">
        <f t="shared" ref="D6:N6" si="1">SUM(D7:D9)</f>
        <v>0</v>
      </c>
      <c r="E6" s="38">
        <f t="shared" si="1"/>
        <v>0</v>
      </c>
      <c r="F6" s="38">
        <f t="shared" si="1"/>
        <v>0</v>
      </c>
      <c r="G6" s="38">
        <f t="shared" si="1"/>
        <v>0</v>
      </c>
      <c r="H6" s="38">
        <f t="shared" si="1"/>
        <v>0</v>
      </c>
      <c r="I6" s="38">
        <f t="shared" si="1"/>
        <v>0</v>
      </c>
      <c r="J6" s="38">
        <f t="shared" si="1"/>
        <v>0</v>
      </c>
      <c r="K6" s="38">
        <f t="shared" si="1"/>
        <v>0</v>
      </c>
      <c r="L6" s="38">
        <f t="shared" si="1"/>
        <v>0</v>
      </c>
      <c r="M6" s="38">
        <f t="shared" si="1"/>
        <v>0</v>
      </c>
      <c r="N6" s="38">
        <f t="shared" si="1"/>
        <v>0</v>
      </c>
    </row>
    <row r="7" spans="1:14" ht="20.100000000000001" customHeight="1" x14ac:dyDescent="0.2">
      <c r="A7" s="36">
        <v>1</v>
      </c>
      <c r="B7" s="29" t="s">
        <v>3</v>
      </c>
      <c r="C7" s="38">
        <v>3227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20.100000000000001" customHeight="1" x14ac:dyDescent="0.2">
      <c r="A8" s="36">
        <v>2</v>
      </c>
      <c r="B8" s="6" t="s">
        <v>2</v>
      </c>
      <c r="C8" s="38">
        <v>16053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20.100000000000001" customHeight="1" x14ac:dyDescent="0.2">
      <c r="A9" s="36">
        <v>3</v>
      </c>
      <c r="B9" s="6" t="s">
        <v>40</v>
      </c>
      <c r="C9" s="38">
        <v>4249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20.100000000000001" customHeight="1" x14ac:dyDescent="0.2">
      <c r="A10" s="34" t="s">
        <v>44</v>
      </c>
      <c r="B10" s="6" t="s">
        <v>34</v>
      </c>
      <c r="C10" s="32"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20.100000000000001" customHeight="1" x14ac:dyDescent="0.2">
      <c r="A11" s="43"/>
      <c r="B11" s="44" t="s">
        <v>4</v>
      </c>
      <c r="C11" s="45">
        <f>C4+C6+C10</f>
        <v>71599</v>
      </c>
      <c r="D11" s="45">
        <f t="shared" ref="D11:N11" si="2">D4+D6+D10</f>
        <v>0</v>
      </c>
      <c r="E11" s="45">
        <f t="shared" si="2"/>
        <v>0</v>
      </c>
      <c r="F11" s="45">
        <f t="shared" si="2"/>
        <v>0</v>
      </c>
      <c r="G11" s="45">
        <f t="shared" si="2"/>
        <v>0</v>
      </c>
      <c r="H11" s="45">
        <f t="shared" si="2"/>
        <v>0</v>
      </c>
      <c r="I11" s="45">
        <f t="shared" si="2"/>
        <v>0</v>
      </c>
      <c r="J11" s="45">
        <f t="shared" si="2"/>
        <v>0</v>
      </c>
      <c r="K11" s="45">
        <f t="shared" si="2"/>
        <v>0</v>
      </c>
      <c r="L11" s="45">
        <f t="shared" si="2"/>
        <v>0</v>
      </c>
      <c r="M11" s="45">
        <f t="shared" si="2"/>
        <v>0</v>
      </c>
      <c r="N11" s="45">
        <f t="shared" si="2"/>
        <v>0</v>
      </c>
    </row>
    <row r="12" spans="1:14" ht="20.100000000000001" customHeight="1" x14ac:dyDescent="0.2">
      <c r="A12" s="8" t="s">
        <v>30</v>
      </c>
      <c r="B12" s="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20.100000000000001" customHeight="1" x14ac:dyDescent="0.2">
      <c r="A13" s="8" t="s">
        <v>41</v>
      </c>
      <c r="B13" s="6" t="s">
        <v>42</v>
      </c>
      <c r="C13" s="47">
        <v>-69469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20.100000000000001" customHeight="1" x14ac:dyDescent="0.2">
      <c r="A14" s="8" t="s">
        <v>37</v>
      </c>
      <c r="B14" s="33" t="s">
        <v>43</v>
      </c>
      <c r="C14" s="47">
        <f>SUM(C15:C19)</f>
        <v>140584</v>
      </c>
      <c r="D14" s="47">
        <f t="shared" ref="D14:N14" si="3">SUM(D15:D19)</f>
        <v>0</v>
      </c>
      <c r="E14" s="47">
        <f t="shared" si="3"/>
        <v>0</v>
      </c>
      <c r="F14" s="47">
        <f t="shared" si="3"/>
        <v>0</v>
      </c>
      <c r="G14" s="47">
        <f t="shared" si="3"/>
        <v>0</v>
      </c>
      <c r="H14" s="47">
        <f t="shared" si="3"/>
        <v>0</v>
      </c>
      <c r="I14" s="47">
        <f t="shared" si="3"/>
        <v>0</v>
      </c>
      <c r="J14" s="47">
        <f t="shared" si="3"/>
        <v>0</v>
      </c>
      <c r="K14" s="47">
        <f t="shared" si="3"/>
        <v>0</v>
      </c>
      <c r="L14" s="47">
        <f t="shared" si="3"/>
        <v>0</v>
      </c>
      <c r="M14" s="47">
        <f t="shared" si="3"/>
        <v>0</v>
      </c>
      <c r="N14" s="47">
        <f t="shared" si="3"/>
        <v>0</v>
      </c>
    </row>
    <row r="15" spans="1:14" ht="20.100000000000001" customHeight="1" x14ac:dyDescent="0.2">
      <c r="A15" s="31">
        <v>1</v>
      </c>
      <c r="B15" s="6" t="s">
        <v>7</v>
      </c>
      <c r="C15" s="47">
        <v>16819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20.100000000000001" customHeight="1" x14ac:dyDescent="0.2">
      <c r="A16" s="31">
        <v>2</v>
      </c>
      <c r="B16" s="6" t="s">
        <v>5</v>
      </c>
      <c r="C16" s="47">
        <v>85475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20.100000000000001" customHeight="1" x14ac:dyDescent="0.2">
      <c r="A17" s="31">
        <v>3</v>
      </c>
      <c r="B17" s="9" t="s">
        <v>8</v>
      </c>
      <c r="C17" s="47">
        <v>616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20.100000000000001" customHeight="1" x14ac:dyDescent="0.2">
      <c r="A18" s="31">
        <v>4</v>
      </c>
      <c r="B18" s="31" t="s">
        <v>31</v>
      </c>
      <c r="C18" s="47">
        <v>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20.100000000000001" customHeight="1" x14ac:dyDescent="0.2">
      <c r="A19" s="36">
        <v>5</v>
      </c>
      <c r="B19" s="6" t="s">
        <v>6</v>
      </c>
      <c r="C19" s="47">
        <v>37674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ht="20.100000000000001" customHeight="1" x14ac:dyDescent="0.2">
      <c r="A20" s="35" t="s">
        <v>44</v>
      </c>
      <c r="B20" s="6" t="s">
        <v>33</v>
      </c>
      <c r="C20" s="48">
        <v>484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20.100000000000001" customHeight="1" x14ac:dyDescent="0.2">
      <c r="A21" s="43"/>
      <c r="B21" s="44" t="s">
        <v>32</v>
      </c>
      <c r="C21" s="46">
        <f t="shared" ref="C21:N21" si="4">C13+C14+C20</f>
        <v>71599</v>
      </c>
      <c r="D21" s="46">
        <f t="shared" si="4"/>
        <v>0</v>
      </c>
      <c r="E21" s="46">
        <f t="shared" si="4"/>
        <v>0</v>
      </c>
      <c r="F21" s="46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20.100000000000001" customHeight="1" x14ac:dyDescent="0.2">
      <c r="A24" s="12"/>
      <c r="B24" s="17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20.100000000000001" customHeight="1" x14ac:dyDescent="0.2">
      <c r="A25" s="12"/>
      <c r="B25" s="1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7"/>
      <c r="B28" s="1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17"/>
      <c r="B29" s="1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17"/>
      <c r="B30" s="1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17"/>
      <c r="B31" s="1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2">
      <c r="A32" s="17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17"/>
      <c r="B33" s="1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17"/>
      <c r="B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x14ac:dyDescent="0.2">
      <c r="A35" s="17"/>
      <c r="B35" s="1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x14ac:dyDescent="0.2">
      <c r="A36" s="17"/>
      <c r="B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x14ac:dyDescent="0.2">
      <c r="A37" s="17"/>
      <c r="B37" s="1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</sheetData>
  <mergeCells count="1">
    <mergeCell ref="A2:B2"/>
  </mergeCells>
  <phoneticPr fontId="9" type="noConversion"/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ziskov a strát_mesačne</vt:lpstr>
      <vt:lpstr>Výkaz_aktív a záväzkov_mesačne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2023-03-01T09:43:21Z</cp:lastPrinted>
  <dcterms:created xsi:type="dcterms:W3CDTF">2012-03-20T09:28:01Z</dcterms:created>
  <dcterms:modified xsi:type="dcterms:W3CDTF">2023-03-01T10:03:11Z</dcterms:modified>
</cp:coreProperties>
</file>