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Z SR\MESAČNÉ HLÁSENIE\2023\zverejňovanie\"/>
    </mc:Choice>
  </mc:AlternateContent>
  <xr:revisionPtr revIDLastSave="0" documentId="13_ncr:1_{9C4AB85C-BBA5-4146-912B-45AF584203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ýkaz ziskov a strát_mesačne" sheetId="3" r:id="rId1"/>
    <sheet name="Výkaz_aktív a záväzkov_mesačne" sheetId="1" r:id="rId2"/>
  </sheets>
  <externalReferences>
    <externalReference r:id="rId3"/>
  </externalReferences>
  <definedNames>
    <definedName name="_xlnm.Print_Area" localSheetId="0">'Výkaz ziskov a strát_mesačne'!#REF!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N21" i="1"/>
  <c r="L21" i="1"/>
  <c r="I21" i="1"/>
  <c r="G21" i="1"/>
  <c r="F21" i="1"/>
  <c r="D21" i="1"/>
  <c r="N14" i="1"/>
  <c r="M14" i="1"/>
  <c r="M21" i="1" s="1"/>
  <c r="L14" i="1"/>
  <c r="K14" i="1"/>
  <c r="K21" i="1" s="1"/>
  <c r="J14" i="1"/>
  <c r="J21" i="1" s="1"/>
  <c r="I14" i="1"/>
  <c r="H14" i="1"/>
  <c r="H21" i="1" s="1"/>
  <c r="G14" i="1"/>
  <c r="F14" i="1"/>
  <c r="E14" i="1"/>
  <c r="E21" i="1" s="1"/>
  <c r="D14" i="1"/>
  <c r="C14" i="1"/>
  <c r="C21" i="1" s="1"/>
  <c r="N6" i="1"/>
  <c r="M6" i="1"/>
  <c r="L6" i="1"/>
  <c r="K6" i="1"/>
  <c r="J6" i="1"/>
  <c r="I6" i="1"/>
  <c r="H6" i="1"/>
  <c r="G6" i="1"/>
  <c r="F6" i="1"/>
  <c r="D6" i="1"/>
  <c r="C6" i="1"/>
  <c r="N4" i="1"/>
  <c r="N11" i="1" s="1"/>
  <c r="M4" i="1"/>
  <c r="M11" i="1" s="1"/>
  <c r="L4" i="1"/>
  <c r="L11" i="1" s="1"/>
  <c r="K4" i="1"/>
  <c r="K11" i="1" s="1"/>
  <c r="J4" i="1"/>
  <c r="J11" i="1" s="1"/>
  <c r="I4" i="1"/>
  <c r="I11" i="1" s="1"/>
  <c r="H4" i="1"/>
  <c r="H11" i="1" s="1"/>
  <c r="G4" i="1"/>
  <c r="G11" i="1" s="1"/>
  <c r="F4" i="1"/>
  <c r="F11" i="1" s="1"/>
  <c r="E4" i="1"/>
  <c r="D4" i="1"/>
  <c r="D11" i="1" s="1"/>
  <c r="C4" i="1"/>
  <c r="C11" i="1" s="1"/>
  <c r="B1" i="1"/>
  <c r="E11" i="1" l="1"/>
  <c r="E17" i="3"/>
  <c r="E22" i="3" s="1"/>
  <c r="E10" i="3"/>
  <c r="C17" i="3"/>
  <c r="C22" i="3" s="1"/>
  <c r="C10" i="3"/>
  <c r="F10" i="3"/>
  <c r="F17" i="3"/>
  <c r="F22" i="3" s="1"/>
  <c r="D10" i="3"/>
  <c r="D17" i="3"/>
  <c r="D22" i="3" s="1"/>
  <c r="E23" i="3" l="1"/>
  <c r="E29" i="3" s="1"/>
  <c r="D23" i="3"/>
  <c r="D29" i="3" s="1"/>
  <c r="C23" i="3"/>
  <c r="C29" i="3" s="1"/>
  <c r="F23" i="3"/>
  <c r="F29" i="3" s="1"/>
</calcChain>
</file>

<file path=xl/sharedStrings.xml><?xml version="1.0" encoding="utf-8"?>
<sst xmlns="http://schemas.openxmlformats.org/spreadsheetml/2006/main" count="72" uniqueCount="67">
  <si>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</si>
  <si>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</si>
  <si>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</si>
  <si>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</si>
  <si>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</si>
  <si>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</si>
  <si>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</si>
  <si>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</si>
  <si>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</si>
  <si>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Kumulatívne od Januára</t>
  </si>
  <si>
    <t>Ostatné prevádzkové výnosy</t>
  </si>
  <si>
    <t>Prevádzkové výnosy spolu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</si>
  <si>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</si>
  <si>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</si>
  <si>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</si>
  <si>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</si>
  <si>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</si>
  <si>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</si>
  <si>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</si>
  <si>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</si>
  <si>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</si>
  <si>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</si>
  <si>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</si>
  <si>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</si>
  <si>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</si>
  <si>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</si>
  <si>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</si>
  <si>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</si>
  <si>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</si>
  <si>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</si>
  <si>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PASÍVA</t>
  </si>
  <si>
    <t>Úvery a návratná finančná výpomoc</t>
  </si>
  <si>
    <t>Pasíva spolu</t>
  </si>
  <si>
    <t>Časové rozlíšenie pasív</t>
  </si>
  <si>
    <t>Časové rozlíšenie aktív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</si>
  <si>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</si>
  <si>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</si>
  <si>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</si>
  <si>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</si>
  <si>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</si>
  <si>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</si>
  <si>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</si>
  <si>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</si>
  <si>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</si>
  <si>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</si>
  <si>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</si>
  <si>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</si>
  <si>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</si>
  <si>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>v tis. eur</t>
  </si>
  <si>
    <t>2022</t>
  </si>
  <si>
    <t xml:space="preserve">Výnosy od ZP </t>
  </si>
  <si>
    <t>2023</t>
  </si>
  <si>
    <t>Skutočnosť                    k 31.1.2023</t>
  </si>
  <si>
    <t>Skutočnosť                    k 28.2.2023</t>
  </si>
  <si>
    <t>Skutočnosť                    k 31.3.2023</t>
  </si>
  <si>
    <t>Skutočnosť                    k 30.4.2023</t>
  </si>
  <si>
    <t>Skutočnosť                    k 31.5.2023</t>
  </si>
  <si>
    <t>Skutočnosť                    k 30.6.2023</t>
  </si>
  <si>
    <t>Skutočnosť                    k 31.7.2023</t>
  </si>
  <si>
    <t>Skutočnosť                    k 31.8.2023</t>
  </si>
  <si>
    <t>Skutočnosť                    k 30.9.2023</t>
  </si>
  <si>
    <t>Skutočnosť                    k 31.10.2023</t>
  </si>
  <si>
    <t>Skutočnosť                    k 30.11.2023</t>
  </si>
  <si>
    <t>Skutočnosť                    k 31.12.2023</t>
  </si>
  <si>
    <t>Komentár:</t>
  </si>
  <si>
    <t>Marec</t>
  </si>
  <si>
    <t>Január - Marec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</si>
</sst>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(#,##0\);\-"/>
  </numFmts>
  <fonts count="14" x14ac:knownFonts="1"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0" fontId="5" fillId="0" borderId="0" applyFont="0" applyFill="0" applyBorder="0" applyAlignment="0" applyProtection="0"/>
    <xf numFmtId="0" fontId="13" fillId="0" borderId="0"/>
    <xf numFmtId="0" fontId="13" fillId="0" borderId="0"/>
    <xf numFmtId="0" fontId="6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Border="1"/>
    <xf numFmtId="164" fontId="3" fillId="0" borderId="0" xfId="0" applyNumberFormat="1" applyFont="1" applyAlignment="1">
      <alignment horizontal="right"/>
    </xf>
    <xf numFmtId="0" fontId="0" fillId="0" borderId="0" xfId="0" applyFont="1" applyBorder="1"/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49" fontId="12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3" fontId="0" fillId="4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5" borderId="1" xfId="0" applyNumberFormat="1" applyFont="1" applyFill="1" applyBorder="1" applyAlignment="1">
      <alignment horizontal="right"/>
    </xf>
    <xf numFmtId="49" fontId="11" fillId="6" borderId="9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right"/>
    </xf>
    <xf numFmtId="3" fontId="3" fillId="8" borderId="1" xfId="0" applyNumberFormat="1" applyFont="1" applyFill="1" applyBorder="1" applyAlignment="1">
      <alignment horizontal="right"/>
    </xf>
    <xf numFmtId="3" fontId="0" fillId="0" borderId="9" xfId="0" applyNumberFormat="1" applyFont="1" applyFill="1" applyBorder="1" applyAlignment="1">
      <alignment horizontal="right"/>
    </xf>
    <xf numFmtId="49" fontId="11" fillId="6" borderId="18" xfId="0" applyNumberFormat="1" applyFont="1" applyFill="1" applyBorder="1" applyAlignment="1">
      <alignment horizontal="center" vertical="center" wrapText="1"/>
    </xf>
    <xf numFmtId="0" fontId="0" fillId="0" borderId="19" xfId="0" applyFill="1" applyBorder="1"/>
    <xf numFmtId="3" fontId="0" fillId="0" borderId="20" xfId="0" applyNumberFormat="1" applyFont="1" applyFill="1" applyBorder="1" applyAlignment="1">
      <alignment horizontal="right"/>
    </xf>
    <xf numFmtId="0" fontId="6" fillId="0" borderId="21" xfId="0" applyFont="1" applyFill="1" applyBorder="1"/>
    <xf numFmtId="3" fontId="0" fillId="2" borderId="16" xfId="0" applyNumberFormat="1" applyFont="1" applyFill="1" applyBorder="1" applyAlignment="1">
      <alignment horizontal="right"/>
    </xf>
    <xf numFmtId="0" fontId="6" fillId="2" borderId="21" xfId="0" applyFont="1" applyFill="1" applyBorder="1"/>
    <xf numFmtId="3" fontId="0" fillId="0" borderId="16" xfId="0" applyNumberFormat="1" applyFont="1" applyBorder="1" applyAlignment="1">
      <alignment horizontal="right"/>
    </xf>
    <xf numFmtId="0" fontId="3" fillId="7" borderId="21" xfId="0" applyFont="1" applyFill="1" applyBorder="1"/>
    <xf numFmtId="3" fontId="3" fillId="7" borderId="16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0" fontId="0" fillId="0" borderId="21" xfId="5" applyFont="1" applyBorder="1" applyAlignment="1">
      <alignment horizontal="left"/>
    </xf>
    <xf numFmtId="3" fontId="0" fillId="0" borderId="16" xfId="0" applyNumberFormat="1" applyFont="1" applyFill="1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4" borderId="21" xfId="0" applyFill="1" applyBorder="1" applyAlignment="1">
      <alignment horizontal="left"/>
    </xf>
    <xf numFmtId="3" fontId="0" fillId="4" borderId="16" xfId="0" applyNumberFormat="1" applyFont="1" applyFill="1" applyBorder="1" applyAlignment="1">
      <alignment horizontal="right"/>
    </xf>
    <xf numFmtId="0" fontId="0" fillId="0" borderId="21" xfId="0" applyFill="1" applyBorder="1" applyAlignment="1">
      <alignment horizontal="left"/>
    </xf>
    <xf numFmtId="0" fontId="3" fillId="8" borderId="21" xfId="0" applyFont="1" applyFill="1" applyBorder="1"/>
    <xf numFmtId="3" fontId="3" fillId="8" borderId="16" xfId="0" applyNumberFormat="1" applyFont="1" applyFill="1" applyBorder="1" applyAlignment="1">
      <alignment horizontal="right"/>
    </xf>
    <xf numFmtId="0" fontId="3" fillId="5" borderId="21" xfId="0" applyFont="1" applyFill="1" applyBorder="1" applyAlignment="1">
      <alignment horizontal="center"/>
    </xf>
    <xf numFmtId="3" fontId="3" fillId="5" borderId="16" xfId="0" applyNumberFormat="1" applyFont="1" applyFill="1" applyBorder="1" applyAlignment="1">
      <alignment horizontal="right"/>
    </xf>
    <xf numFmtId="0" fontId="0" fillId="0" borderId="22" xfId="0" applyFill="1" applyBorder="1" applyAlignment="1">
      <alignment horizontal="left"/>
    </xf>
    <xf numFmtId="3" fontId="0" fillId="0" borderId="18" xfId="0" applyNumberFormat="1" applyFont="1" applyFill="1" applyBorder="1" applyAlignment="1">
      <alignment horizontal="right"/>
    </xf>
    <xf numFmtId="0" fontId="3" fillId="9" borderId="23" xfId="0" applyFont="1" applyFill="1" applyBorder="1" applyAlignment="1">
      <alignment horizontal="center"/>
    </xf>
    <xf numFmtId="3" fontId="3" fillId="9" borderId="24" xfId="0" applyNumberFormat="1" applyFont="1" applyFill="1" applyBorder="1" applyAlignment="1">
      <alignment horizontal="right"/>
    </xf>
    <xf numFmtId="3" fontId="3" fillId="9" borderId="25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2" xfId="0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/>
    <xf numFmtId="3" fontId="8" fillId="10" borderId="1" xfId="13" applyNumberFormat="1" applyFont="1" applyFill="1" applyBorder="1"/>
    <xf numFmtId="0" fontId="0" fillId="0" borderId="3" xfId="0" applyBorder="1"/>
    <xf numFmtId="3" fontId="0" fillId="0" borderId="5" xfId="0" applyNumberFormat="1" applyBorder="1" applyAlignment="1">
      <alignment horizontal="right"/>
    </xf>
    <xf numFmtId="3" fontId="3" fillId="10" borderId="5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/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11" borderId="0" xfId="0" applyFill="1" applyAlignment="1">
      <alignment horizontal="center"/>
    </xf>
    <xf numFmtId="0" fontId="0" fillId="11" borderId="0" xfId="0" applyFill="1"/>
    <xf numFmtId="164" fontId="0" fillId="11" borderId="0" xfId="0" applyNumberFormat="1" applyFill="1" applyAlignment="1">
      <alignment horizontal="right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49" fontId="11" fillId="6" borderId="13" xfId="0" applyNumberFormat="1" applyFont="1" applyFill="1" applyBorder="1" applyAlignment="1">
      <alignment horizontal="center" vertical="center" wrapText="1"/>
    </xf>
    <xf numFmtId="49" fontId="11" fillId="6" borderId="14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6" borderId="1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</cellXfs>
  <cellStyles count="15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Z%20SR/MESA&#268;N&#201;%20HL&#193;SENIE/2023/02/FNsP%20Pre&#353;ov_SoH%2002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ýkaz ziskov a strát_mesačne"/>
      <sheetName val="Výkaz_aktív a záväzkov_mesačne"/>
      <sheetName val="Výhľad peňažných tokov_mesačne"/>
    </sheetNames>
    <sheetDataSet>
      <sheetData sheetId="0">
        <row r="9">
          <cell r="A9" t="str">
            <v>Fakultná nemocnica s poliklinikou J.A.Reimana Prešov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H29"/>
  <sheetViews>
    <sheetView showGridLines="0" tabSelected="1" workbookViewId="0">
      <pane ySplit="1" topLeftCell="A2" activePane="bottomLeft" state="frozen"/>
      <selection pane="bottomLeft" activeCell="D8" sqref="D8"/>
    </sheetView>
  </sheetViews>
  <sheetFormatPr defaultRowHeight="12.75" x14ac:dyDescent="0.2"/>
  <cols>
    <col min="1" max="1" width="4.7109375" style="1" customWidth="1"/>
    <col min="2" max="2" width="36.7109375" style="7" customWidth="1"/>
    <col min="3" max="3" width="14.7109375" style="8" customWidth="1"/>
    <col min="4" max="6" width="14.7109375" style="9" customWidth="1"/>
    <col min="7" max="7" width="11.7109375" style="9" customWidth="1"/>
    <col min="8" max="8" width="17.42578125" style="9" bestFit="1" customWidth="1"/>
    <col min="9" max="16384" width="9.140625" style="1"/>
  </cols>
  <sheetData>
    <row r="1" spans="2:6" ht="20.100000000000001" customHeight="1" thickBot="1" x14ac:dyDescent="0.25"/>
    <row r="2" spans="2:6" ht="20.100000000000001" customHeight="1" x14ac:dyDescent="0.2">
      <c r="B2" s="77" t="s">
        <v>48</v>
      </c>
      <c r="C2" s="67" t="s">
        <v>65</v>
      </c>
      <c r="D2" s="68"/>
      <c r="E2" s="71" t="s">
        <v>9</v>
      </c>
      <c r="F2" s="72"/>
    </row>
    <row r="3" spans="2:6" ht="20.100000000000001" customHeight="1" x14ac:dyDescent="0.2">
      <c r="B3" s="78"/>
      <c r="C3" s="69"/>
      <c r="D3" s="70"/>
      <c r="E3" s="73" t="s">
        <v>66</v>
      </c>
      <c r="F3" s="74"/>
    </row>
    <row r="4" spans="2:6" ht="20.100000000000001" customHeight="1" thickBot="1" x14ac:dyDescent="0.25">
      <c r="B4" s="79"/>
      <c r="C4" s="19" t="s">
        <v>49</v>
      </c>
      <c r="D4" s="19" t="s">
        <v>51</v>
      </c>
      <c r="E4" s="23" t="s">
        <v>49</v>
      </c>
      <c r="F4" s="23" t="s">
        <v>51</v>
      </c>
    </row>
    <row r="5" spans="2:6" ht="20.100000000000001" customHeight="1" thickTop="1" x14ac:dyDescent="0.2">
      <c r="B5" s="24" t="s">
        <v>50</v>
      </c>
      <c r="C5" s="15">
        <v>7091</v>
      </c>
      <c r="D5" s="15">
        <v>8403</v>
      </c>
      <c r="E5" s="25">
        <v>21371</v>
      </c>
      <c r="F5" s="25">
        <v>24318</v>
      </c>
    </row>
    <row r="6" spans="2:6" ht="20.100000000000001" customHeight="1" x14ac:dyDescent="0.2">
      <c r="B6" s="26" t="s">
        <v>10</v>
      </c>
      <c r="C6" s="14">
        <v>592</v>
      </c>
      <c r="D6" s="14">
        <v>677</v>
      </c>
      <c r="E6" s="27">
        <v>1592</v>
      </c>
      <c r="F6" s="27">
        <v>2045</v>
      </c>
    </row>
    <row r="7" spans="2:6" ht="20.100000000000001" customHeight="1" x14ac:dyDescent="0.2">
      <c r="B7" s="28" t="s">
        <v>26</v>
      </c>
      <c r="C7" s="14">
        <v>2867</v>
      </c>
      <c r="D7" s="14">
        <v>247</v>
      </c>
      <c r="E7" s="27">
        <v>5678</v>
      </c>
      <c r="F7" s="27">
        <v>331</v>
      </c>
    </row>
    <row r="8" spans="2:6" ht="20.100000000000001" customHeight="1" x14ac:dyDescent="0.2">
      <c r="B8" s="28" t="s">
        <v>27</v>
      </c>
      <c r="C8" s="14">
        <v>242</v>
      </c>
      <c r="D8" s="14">
        <v>262</v>
      </c>
      <c r="E8" s="27">
        <v>699</v>
      </c>
      <c r="F8" s="27">
        <v>785</v>
      </c>
    </row>
    <row r="9" spans="2:6" ht="20.100000000000001" customHeight="1" x14ac:dyDescent="0.2">
      <c r="B9" s="28" t="s">
        <v>28</v>
      </c>
      <c r="C9" s="13">
        <v>2</v>
      </c>
      <c r="D9" s="13">
        <v>45</v>
      </c>
      <c r="E9" s="29">
        <v>8</v>
      </c>
      <c r="F9" s="29">
        <v>52</v>
      </c>
    </row>
    <row r="10" spans="2:6" ht="20.100000000000001" customHeight="1" x14ac:dyDescent="0.2">
      <c r="B10" s="30" t="s">
        <v>11</v>
      </c>
      <c r="C10" s="20">
        <f>C5+C6+C7+C9</f>
        <v>10552</v>
      </c>
      <c r="D10" s="20">
        <f>D5+D6+D7+D9</f>
        <v>9372</v>
      </c>
      <c r="E10" s="31">
        <f>E5+E6+E7+E9</f>
        <v>28649</v>
      </c>
      <c r="F10" s="31">
        <f>F5+F6+F7+F9</f>
        <v>26746</v>
      </c>
    </row>
    <row r="11" spans="2:6" ht="20.100000000000001" customHeight="1" x14ac:dyDescent="0.2">
      <c r="B11" s="32" t="s">
        <v>12</v>
      </c>
      <c r="C11" s="15">
        <v>6268</v>
      </c>
      <c r="D11" s="15">
        <v>7566</v>
      </c>
      <c r="E11" s="25">
        <v>18969</v>
      </c>
      <c r="F11" s="25">
        <v>22796</v>
      </c>
    </row>
    <row r="12" spans="2:6" ht="20.100000000000001" customHeight="1" x14ac:dyDescent="0.2">
      <c r="B12" s="33" t="s">
        <v>13</v>
      </c>
      <c r="C12" s="10">
        <v>1016</v>
      </c>
      <c r="D12" s="10">
        <v>903</v>
      </c>
      <c r="E12" s="34">
        <v>2539</v>
      </c>
      <c r="F12" s="34">
        <v>2390</v>
      </c>
    </row>
    <row r="13" spans="2:6" ht="20.100000000000001" customHeight="1" x14ac:dyDescent="0.2">
      <c r="B13" s="35" t="s">
        <v>45</v>
      </c>
      <c r="C13" s="10">
        <v>136</v>
      </c>
      <c r="D13" s="10">
        <v>137</v>
      </c>
      <c r="E13" s="34">
        <v>356</v>
      </c>
      <c r="F13" s="34">
        <v>371</v>
      </c>
    </row>
    <row r="14" spans="2:6" ht="20.100000000000001" customHeight="1" x14ac:dyDescent="0.2">
      <c r="B14" s="35" t="s">
        <v>46</v>
      </c>
      <c r="C14" s="10">
        <v>67</v>
      </c>
      <c r="D14" s="10">
        <v>20</v>
      </c>
      <c r="E14" s="34">
        <v>235</v>
      </c>
      <c r="F14" s="34">
        <v>79</v>
      </c>
    </row>
    <row r="15" spans="2:6" ht="20.100000000000001" customHeight="1" x14ac:dyDescent="0.2">
      <c r="B15" s="36" t="s">
        <v>47</v>
      </c>
      <c r="C15" s="10">
        <v>1293</v>
      </c>
      <c r="D15" s="10">
        <v>1710</v>
      </c>
      <c r="E15" s="34">
        <v>3309</v>
      </c>
      <c r="F15" s="34">
        <v>4582</v>
      </c>
    </row>
    <row r="16" spans="2:6" ht="20.100000000000001" customHeight="1" x14ac:dyDescent="0.2">
      <c r="B16" s="36" t="s">
        <v>14</v>
      </c>
      <c r="C16" s="10">
        <v>210</v>
      </c>
      <c r="D16" s="10">
        <v>224</v>
      </c>
      <c r="E16" s="34">
        <v>584</v>
      </c>
      <c r="F16" s="34">
        <v>609</v>
      </c>
    </row>
    <row r="17" spans="2:6" ht="20.100000000000001" customHeight="1" x14ac:dyDescent="0.2">
      <c r="B17" s="37" t="s">
        <v>15</v>
      </c>
      <c r="C17" s="16">
        <f>C12+C13+C14+C15+C16</f>
        <v>2722</v>
      </c>
      <c r="D17" s="16">
        <f>D12+D13+D14+D15+D16</f>
        <v>2994</v>
      </c>
      <c r="E17" s="38">
        <f>E12+E13+E14+E15+E16</f>
        <v>7023</v>
      </c>
      <c r="F17" s="38">
        <f>F12+F13+F14+F15+F16</f>
        <v>8031</v>
      </c>
    </row>
    <row r="18" spans="2:6" ht="20.100000000000001" customHeight="1" x14ac:dyDescent="0.2">
      <c r="B18" s="35" t="s">
        <v>16</v>
      </c>
      <c r="C18" s="10">
        <v>566</v>
      </c>
      <c r="D18" s="10">
        <v>608</v>
      </c>
      <c r="E18" s="34">
        <v>1671</v>
      </c>
      <c r="F18" s="34">
        <v>2023</v>
      </c>
    </row>
    <row r="19" spans="2:6" ht="20.100000000000001" customHeight="1" x14ac:dyDescent="0.2">
      <c r="B19" s="36" t="s">
        <v>17</v>
      </c>
      <c r="C19" s="10">
        <v>137</v>
      </c>
      <c r="D19" s="10">
        <v>86</v>
      </c>
      <c r="E19" s="34">
        <v>432</v>
      </c>
      <c r="F19" s="34">
        <v>295</v>
      </c>
    </row>
    <row r="20" spans="2:6" ht="20.100000000000001" customHeight="1" x14ac:dyDescent="0.2">
      <c r="B20" s="36" t="s">
        <v>18</v>
      </c>
      <c r="C20" s="10">
        <v>564</v>
      </c>
      <c r="D20" s="10">
        <v>738</v>
      </c>
      <c r="E20" s="34">
        <v>1664</v>
      </c>
      <c r="F20" s="34">
        <v>2217</v>
      </c>
    </row>
    <row r="21" spans="2:6" ht="20.100000000000001" customHeight="1" x14ac:dyDescent="0.2">
      <c r="B21" s="39" t="s">
        <v>7</v>
      </c>
      <c r="C21" s="10">
        <v>0</v>
      </c>
      <c r="D21" s="10">
        <v>0</v>
      </c>
      <c r="E21" s="34">
        <v>0</v>
      </c>
      <c r="F21" s="34">
        <v>0</v>
      </c>
    </row>
    <row r="22" spans="2:6" ht="20.100000000000001" customHeight="1" x14ac:dyDescent="0.2">
      <c r="B22" s="40" t="s">
        <v>19</v>
      </c>
      <c r="C22" s="21">
        <f>C11+C17+C18+C19+C20+C21</f>
        <v>10257</v>
      </c>
      <c r="D22" s="21">
        <f>D11+D17+D18+D19+D20+D21</f>
        <v>11992</v>
      </c>
      <c r="E22" s="41">
        <f>E11+E17+E18+E19+E20+E21</f>
        <v>29759</v>
      </c>
      <c r="F22" s="41">
        <f>F11+F17+F18+F19+F20+F21</f>
        <v>35362</v>
      </c>
    </row>
    <row r="23" spans="2:6" ht="20.100000000000001" customHeight="1" x14ac:dyDescent="0.2">
      <c r="B23" s="42" t="s">
        <v>20</v>
      </c>
      <c r="C23" s="18">
        <f>SUM(C10-C22)</f>
        <v>295</v>
      </c>
      <c r="D23" s="18">
        <f>SUM(D10-D22)</f>
        <v>-2620</v>
      </c>
      <c r="E23" s="43">
        <f>SUM(E10-E22)</f>
        <v>-1110</v>
      </c>
      <c r="F23" s="43">
        <f>SUM(F10-F22)</f>
        <v>-8616</v>
      </c>
    </row>
    <row r="24" spans="2:6" ht="20.100000000000001" customHeight="1" x14ac:dyDescent="0.2">
      <c r="B24" s="39" t="s">
        <v>21</v>
      </c>
      <c r="C24" s="10">
        <v>74</v>
      </c>
      <c r="D24" s="10">
        <v>58</v>
      </c>
      <c r="E24" s="34">
        <v>244</v>
      </c>
      <c r="F24" s="34">
        <v>195</v>
      </c>
    </row>
    <row r="25" spans="2:6" ht="20.100000000000001" customHeight="1" x14ac:dyDescent="0.2">
      <c r="B25" s="39" t="s">
        <v>29</v>
      </c>
      <c r="C25" s="10">
        <v>242</v>
      </c>
      <c r="D25" s="10">
        <v>262</v>
      </c>
      <c r="E25" s="34">
        <v>699</v>
      </c>
      <c r="F25" s="34">
        <v>785</v>
      </c>
    </row>
    <row r="26" spans="2:6" ht="20.100000000000001" customHeight="1" x14ac:dyDescent="0.2">
      <c r="B26" s="39" t="s">
        <v>22</v>
      </c>
      <c r="C26" s="10">
        <v>0</v>
      </c>
      <c r="D26" s="10">
        <v>0</v>
      </c>
      <c r="E26" s="34">
        <v>0</v>
      </c>
      <c r="F26" s="34">
        <v>0</v>
      </c>
    </row>
    <row r="27" spans="2:6" ht="20.100000000000001" customHeight="1" x14ac:dyDescent="0.2">
      <c r="B27" s="39" t="s">
        <v>23</v>
      </c>
      <c r="C27" s="10">
        <v>0</v>
      </c>
      <c r="D27" s="10">
        <v>0</v>
      </c>
      <c r="E27" s="34">
        <v>0</v>
      </c>
      <c r="F27" s="34">
        <v>0</v>
      </c>
    </row>
    <row r="28" spans="2:6" ht="20.100000000000001" customHeight="1" thickBot="1" x14ac:dyDescent="0.25">
      <c r="B28" s="44" t="s">
        <v>24</v>
      </c>
      <c r="C28" s="22">
        <v>0</v>
      </c>
      <c r="D28" s="22">
        <v>0</v>
      </c>
      <c r="E28" s="45">
        <v>0</v>
      </c>
      <c r="F28" s="45">
        <v>0</v>
      </c>
    </row>
    <row r="29" spans="2:6" ht="20.100000000000001" customHeight="1" thickTop="1" thickBot="1" x14ac:dyDescent="0.25">
      <c r="B29" s="46" t="s">
        <v>25</v>
      </c>
      <c r="C29" s="47">
        <f>C23-C24-C26-C27-C28</f>
        <v>221</v>
      </c>
      <c r="D29" s="47">
        <f>D23-D24-D26-D27-D28</f>
        <v>-2678</v>
      </c>
      <c r="E29" s="48">
        <f>E23-E24-E26-E27-E28</f>
        <v>-1354</v>
      </c>
      <c r="F29" s="48">
        <f>F23-F24-F26-F27-F28</f>
        <v>-8811</v>
      </c>
    </row>
  </sheetData>
  <mergeCells count="4">
    <mergeCell ref="B2:B4"/>
    <mergeCell ref="C2:D3"/>
    <mergeCell ref="E2:F2"/>
    <mergeCell ref="E3:F3"/>
  </mergeCells>
  <phoneticPr fontId="9" type="noConversion"/>
  <printOptions horizontalCentered="1" gridLines="1"/>
  <pageMargins left="0.23622047244094491" right="0.23622047244094491" top="0.55118110236220474" bottom="0.55118110236220474" header="0.31496062992125984" footer="0.31496062992125984"/>
  <pageSetup paperSize="9" scale="76" orientation="landscape" r:id="rId1"/>
  <headerFooter alignWithMargins="0">
    <oddHeader>&amp;R&amp;A</oddHeader>
    <oddFooter>&amp;L&amp;D&amp;RSpracoval: ekonóm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27"/>
  <sheetViews>
    <sheetView showGridLines="0" workbookViewId="0">
      <selection activeCell="E21" sqref="E2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49" customWidth="1"/>
    <col min="5" max="5" width="12.140625" style="49" customWidth="1"/>
    <col min="6" max="14" width="11.28515625" style="49" customWidth="1"/>
  </cols>
  <sheetData>
    <row r="1" spans="1:14" ht="20.100000000000001" customHeight="1" x14ac:dyDescent="0.2">
      <c r="A1" s="2"/>
      <c r="B1" s="3" t="str">
        <f>[1]Cover!A9</f>
        <v>Fakultná nemocnica s poliklinikou J.A.Reimana Prešov</v>
      </c>
    </row>
    <row r="2" spans="1:14" ht="32.25" customHeight="1" x14ac:dyDescent="0.2">
      <c r="A2" s="75" t="s">
        <v>0</v>
      </c>
      <c r="B2" s="76"/>
      <c r="C2" s="12" t="s">
        <v>52</v>
      </c>
      <c r="D2" s="12" t="s">
        <v>53</v>
      </c>
      <c r="E2" s="12" t="s">
        <v>54</v>
      </c>
      <c r="F2" s="12" t="s">
        <v>55</v>
      </c>
      <c r="G2" s="12" t="s">
        <v>56</v>
      </c>
      <c r="H2" s="12" t="s">
        <v>57</v>
      </c>
      <c r="I2" s="12" t="s">
        <v>58</v>
      </c>
      <c r="J2" s="12" t="s">
        <v>59</v>
      </c>
      <c r="K2" s="12" t="s">
        <v>60</v>
      </c>
      <c r="L2" s="12" t="s">
        <v>61</v>
      </c>
      <c r="M2" s="12" t="s">
        <v>62</v>
      </c>
      <c r="N2" s="12" t="s">
        <v>63</v>
      </c>
    </row>
    <row r="3" spans="1:14" ht="20.100000000000001" customHeight="1" x14ac:dyDescent="0.2">
      <c r="A3" s="4" t="s">
        <v>1</v>
      </c>
      <c r="B3" s="5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20.100000000000001" customHeight="1" x14ac:dyDescent="0.2">
      <c r="A4" s="4" t="s">
        <v>35</v>
      </c>
      <c r="B4" s="51" t="s">
        <v>36</v>
      </c>
      <c r="C4" s="52">
        <f>C5</f>
        <v>48070</v>
      </c>
      <c r="D4" s="52">
        <f t="shared" ref="D4:N4" si="0">D5</f>
        <v>47989</v>
      </c>
      <c r="E4" s="52">
        <f t="shared" si="0"/>
        <v>48161</v>
      </c>
      <c r="F4" s="52">
        <f t="shared" si="0"/>
        <v>0</v>
      </c>
      <c r="G4" s="52">
        <f t="shared" si="0"/>
        <v>0</v>
      </c>
      <c r="H4" s="52">
        <f t="shared" si="0"/>
        <v>0</v>
      </c>
      <c r="I4" s="52">
        <f t="shared" si="0"/>
        <v>0</v>
      </c>
      <c r="J4" s="52">
        <f t="shared" si="0"/>
        <v>0</v>
      </c>
      <c r="K4" s="52">
        <f t="shared" si="0"/>
        <v>0</v>
      </c>
      <c r="L4" s="52">
        <f t="shared" si="0"/>
        <v>0</v>
      </c>
      <c r="M4" s="52">
        <f t="shared" si="0"/>
        <v>0</v>
      </c>
      <c r="N4" s="52">
        <f t="shared" si="0"/>
        <v>0</v>
      </c>
    </row>
    <row r="5" spans="1:14" ht="20.100000000000001" customHeight="1" x14ac:dyDescent="0.2">
      <c r="A5" s="5">
        <v>1</v>
      </c>
      <c r="B5" s="5" t="s">
        <v>39</v>
      </c>
      <c r="C5" s="52">
        <v>48070</v>
      </c>
      <c r="D5" s="52">
        <v>47989</v>
      </c>
      <c r="E5" s="52">
        <v>48161</v>
      </c>
      <c r="F5" s="52"/>
      <c r="G5" s="52"/>
      <c r="H5" s="52"/>
      <c r="I5" s="52"/>
      <c r="J5" s="52"/>
      <c r="K5" s="52"/>
      <c r="L5" s="52"/>
      <c r="M5" s="52"/>
      <c r="N5" s="52"/>
    </row>
    <row r="6" spans="1:14" ht="20.100000000000001" customHeight="1" x14ac:dyDescent="0.2">
      <c r="A6" s="4" t="s">
        <v>37</v>
      </c>
      <c r="B6" s="51" t="s">
        <v>38</v>
      </c>
      <c r="C6" s="52">
        <f>SUM(C7:C9)</f>
        <v>23529</v>
      </c>
      <c r="D6" s="52">
        <f t="shared" ref="D6:N6" si="1">SUM(D7:D9)</f>
        <v>25848</v>
      </c>
      <c r="E6" s="52">
        <f t="shared" si="1"/>
        <v>26441</v>
      </c>
      <c r="F6" s="52">
        <f t="shared" si="1"/>
        <v>0</v>
      </c>
      <c r="G6" s="52">
        <f t="shared" si="1"/>
        <v>0</v>
      </c>
      <c r="H6" s="52">
        <f t="shared" si="1"/>
        <v>0</v>
      </c>
      <c r="I6" s="52">
        <f t="shared" si="1"/>
        <v>0</v>
      </c>
      <c r="J6" s="52">
        <f t="shared" si="1"/>
        <v>0</v>
      </c>
      <c r="K6" s="52">
        <f t="shared" si="1"/>
        <v>0</v>
      </c>
      <c r="L6" s="52">
        <f t="shared" si="1"/>
        <v>0</v>
      </c>
      <c r="M6" s="52">
        <f t="shared" si="1"/>
        <v>0</v>
      </c>
      <c r="N6" s="52">
        <f t="shared" si="1"/>
        <v>0</v>
      </c>
    </row>
    <row r="7" spans="1:14" ht="20.100000000000001" customHeight="1" x14ac:dyDescent="0.2">
      <c r="A7" s="53">
        <v>1</v>
      </c>
      <c r="B7" s="51" t="s">
        <v>3</v>
      </c>
      <c r="C7" s="52">
        <v>3227</v>
      </c>
      <c r="D7" s="52">
        <v>3372</v>
      </c>
      <c r="E7" s="52">
        <v>3441</v>
      </c>
      <c r="F7" s="52"/>
      <c r="G7" s="52"/>
      <c r="H7" s="52"/>
      <c r="I7" s="52"/>
      <c r="J7" s="52"/>
      <c r="K7" s="52"/>
      <c r="L7" s="52"/>
      <c r="M7" s="52"/>
      <c r="N7" s="52"/>
    </row>
    <row r="8" spans="1:14" ht="20.100000000000001" customHeight="1" x14ac:dyDescent="0.2">
      <c r="A8" s="53">
        <v>2</v>
      </c>
      <c r="B8" s="5" t="s">
        <v>2</v>
      </c>
      <c r="C8" s="52">
        <v>16053</v>
      </c>
      <c r="D8" s="52">
        <v>16754</v>
      </c>
      <c r="E8" s="52">
        <v>17057</v>
      </c>
      <c r="F8" s="52"/>
      <c r="G8" s="52"/>
      <c r="H8" s="52"/>
      <c r="I8" s="52"/>
      <c r="J8" s="52"/>
      <c r="K8" s="52"/>
      <c r="L8" s="52"/>
      <c r="M8" s="52"/>
      <c r="N8" s="52"/>
    </row>
    <row r="9" spans="1:14" ht="20.100000000000001" customHeight="1" x14ac:dyDescent="0.2">
      <c r="A9" s="53">
        <v>3</v>
      </c>
      <c r="B9" s="5" t="s">
        <v>40</v>
      </c>
      <c r="C9" s="52">
        <v>4249</v>
      </c>
      <c r="D9" s="52">
        <v>5722</v>
      </c>
      <c r="E9" s="52">
        <v>5943</v>
      </c>
      <c r="F9" s="52"/>
      <c r="G9" s="52"/>
      <c r="H9" s="52"/>
      <c r="I9" s="52"/>
      <c r="J9" s="52"/>
      <c r="K9" s="52"/>
      <c r="L9" s="52"/>
      <c r="M9" s="52"/>
      <c r="N9" s="52"/>
    </row>
    <row r="10" spans="1:14" ht="20.100000000000001" customHeight="1" x14ac:dyDescent="0.2">
      <c r="A10" s="11" t="s">
        <v>44</v>
      </c>
      <c r="B10" s="5" t="s">
        <v>34</v>
      </c>
      <c r="C10" s="52">
        <v>0</v>
      </c>
      <c r="D10" s="52">
        <v>0</v>
      </c>
      <c r="E10" s="52">
        <v>0</v>
      </c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20.100000000000001" customHeight="1" x14ac:dyDescent="0.2">
      <c r="A11" s="54"/>
      <c r="B11" s="55" t="s">
        <v>4</v>
      </c>
      <c r="C11" s="56">
        <f>C4+C6+C10</f>
        <v>71599</v>
      </c>
      <c r="D11" s="56">
        <f t="shared" ref="D11:N11" si="2">D4+D6+D10</f>
        <v>73837</v>
      </c>
      <c r="E11" s="56">
        <f t="shared" si="2"/>
        <v>74602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</row>
    <row r="12" spans="1:14" ht="20.100000000000001" customHeight="1" x14ac:dyDescent="0.2">
      <c r="A12" s="4" t="s">
        <v>30</v>
      </c>
      <c r="B12" s="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20.100000000000001" customHeight="1" x14ac:dyDescent="0.2">
      <c r="A13" s="4" t="s">
        <v>41</v>
      </c>
      <c r="B13" s="5" t="s">
        <v>42</v>
      </c>
      <c r="C13" s="17">
        <v>-69469</v>
      </c>
      <c r="D13" s="17">
        <v>-72025</v>
      </c>
      <c r="E13" s="17">
        <v>-74744</v>
      </c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20.100000000000001" customHeight="1" x14ac:dyDescent="0.2">
      <c r="A14" s="4" t="s">
        <v>37</v>
      </c>
      <c r="B14" s="57" t="s">
        <v>43</v>
      </c>
      <c r="C14" s="52">
        <f>SUM(C15:C19)</f>
        <v>140584</v>
      </c>
      <c r="D14" s="52">
        <f t="shared" ref="D14:N14" si="3">SUM(D15:D19)</f>
        <v>145383</v>
      </c>
      <c r="E14" s="52">
        <f t="shared" si="3"/>
        <v>148873</v>
      </c>
      <c r="F14" s="52">
        <f t="shared" si="3"/>
        <v>0</v>
      </c>
      <c r="G14" s="52">
        <f t="shared" si="3"/>
        <v>0</v>
      </c>
      <c r="H14" s="52">
        <f t="shared" si="3"/>
        <v>0</v>
      </c>
      <c r="I14" s="52">
        <f t="shared" si="3"/>
        <v>0</v>
      </c>
      <c r="J14" s="52">
        <f t="shared" si="3"/>
        <v>0</v>
      </c>
      <c r="K14" s="52">
        <f t="shared" si="3"/>
        <v>0</v>
      </c>
      <c r="L14" s="52">
        <f t="shared" si="3"/>
        <v>0</v>
      </c>
      <c r="M14" s="52">
        <f t="shared" si="3"/>
        <v>0</v>
      </c>
      <c r="N14" s="52">
        <f t="shared" si="3"/>
        <v>0</v>
      </c>
    </row>
    <row r="15" spans="1:14" ht="20.100000000000001" customHeight="1" x14ac:dyDescent="0.2">
      <c r="A15" s="5">
        <v>1</v>
      </c>
      <c r="B15" s="5" t="s">
        <v>7</v>
      </c>
      <c r="C15" s="17">
        <v>16819</v>
      </c>
      <c r="D15" s="17">
        <v>16817</v>
      </c>
      <c r="E15" s="17">
        <v>16772</v>
      </c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20.100000000000001" customHeight="1" x14ac:dyDescent="0.2">
      <c r="A16" s="5">
        <v>2</v>
      </c>
      <c r="B16" s="5" t="s">
        <v>5</v>
      </c>
      <c r="C16" s="17">
        <v>85475</v>
      </c>
      <c r="D16" s="17">
        <v>90270</v>
      </c>
      <c r="E16" s="17">
        <v>94148</v>
      </c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20.100000000000001" customHeight="1" x14ac:dyDescent="0.2">
      <c r="A17" s="5">
        <v>3</v>
      </c>
      <c r="B17" s="5" t="s">
        <v>8</v>
      </c>
      <c r="C17" s="17">
        <v>616</v>
      </c>
      <c r="D17" s="17">
        <v>774</v>
      </c>
      <c r="E17" s="17">
        <v>830</v>
      </c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20.100000000000001" customHeight="1" x14ac:dyDescent="0.2">
      <c r="A18" s="5">
        <v>4</v>
      </c>
      <c r="B18" s="5" t="s">
        <v>31</v>
      </c>
      <c r="C18" s="17">
        <v>0</v>
      </c>
      <c r="D18" s="17"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20.100000000000001" customHeight="1" x14ac:dyDescent="0.2">
      <c r="A19" s="53">
        <v>5</v>
      </c>
      <c r="B19" s="5" t="s">
        <v>6</v>
      </c>
      <c r="C19" s="52">
        <v>37674</v>
      </c>
      <c r="D19" s="52">
        <v>37522</v>
      </c>
      <c r="E19" s="52">
        <v>37123</v>
      </c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20.100000000000001" customHeight="1" x14ac:dyDescent="0.2">
      <c r="A20" s="11" t="s">
        <v>44</v>
      </c>
      <c r="B20" s="5" t="s">
        <v>33</v>
      </c>
      <c r="C20" s="58">
        <v>484</v>
      </c>
      <c r="D20" s="58">
        <v>479</v>
      </c>
      <c r="E20" s="58">
        <v>473</v>
      </c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20.100000000000001" customHeight="1" x14ac:dyDescent="0.2">
      <c r="A21" s="54"/>
      <c r="B21" s="55" t="s">
        <v>32</v>
      </c>
      <c r="C21" s="59">
        <f>C13+C14+C20</f>
        <v>71599</v>
      </c>
      <c r="D21" s="59">
        <f t="shared" ref="D21:N21" si="4">D13+D14+D20</f>
        <v>73837</v>
      </c>
      <c r="E21" s="59">
        <f t="shared" si="4"/>
        <v>74602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59">
        <f t="shared" si="4"/>
        <v>0</v>
      </c>
      <c r="M21" s="59">
        <f t="shared" si="4"/>
        <v>0</v>
      </c>
      <c r="N21" s="59">
        <f t="shared" si="4"/>
        <v>0</v>
      </c>
    </row>
    <row r="22" spans="1:14" ht="20.100000000000001" customHeight="1" x14ac:dyDescent="0.2">
      <c r="A22" s="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20.100000000000001" customHeight="1" x14ac:dyDescent="0.2">
      <c r="A23" s="60"/>
      <c r="B23" s="61" t="s">
        <v>64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 ht="20.100000000000001" customHeight="1" x14ac:dyDescent="0.2">
      <c r="A24" s="60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ht="20.100000000000001" customHeight="1" x14ac:dyDescent="0.2">
      <c r="A25" s="6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ht="20.100000000000001" customHeight="1" x14ac:dyDescent="0.2">
      <c r="A26" s="64"/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</row>
    <row r="27" spans="1:14" ht="20.100000000000001" customHeight="1" x14ac:dyDescent="0.2">
      <c r="A27" s="64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</sheetData>
  <mergeCells count="1">
    <mergeCell ref="A2:B2"/>
  </mergeCells>
  <phoneticPr fontId="9" type="noConversion"/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Výkaz ziskov a strát_mesačne</vt:lpstr>
      <vt:lpstr>Výkaz_aktív a záväzkov_mesačne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Uzivatel</cp:lastModifiedBy>
  <cp:lastPrinted>2022-03-24T07:37:17Z</cp:lastPrinted>
  <dcterms:created xsi:type="dcterms:W3CDTF">2012-03-20T09:28:01Z</dcterms:created>
  <dcterms:modified xsi:type="dcterms:W3CDTF">2023-04-26T14:14:36Z</dcterms:modified>
</cp:coreProperties>
</file>